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88FA3154-0B73-4A67-921B-09C7F4EC93AA}" xr6:coauthVersionLast="47" xr6:coauthVersionMax="47" xr10:uidLastSave="{00000000-0000-0000-0000-000000000000}"/>
  <bookViews>
    <workbookView xWindow="31785" yWindow="2985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7" i="1" l="1"/>
  <c r="S35" i="1"/>
  <c r="S34" i="1"/>
  <c r="S36" i="1" l="1"/>
  <c r="S38" i="1" s="1"/>
  <c r="R38" i="1" l="1"/>
</calcChain>
</file>

<file path=xl/sharedStrings.xml><?xml version="1.0" encoding="utf-8"?>
<sst xmlns="http://schemas.openxmlformats.org/spreadsheetml/2006/main" count="391" uniqueCount="214">
  <si>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</si>
  <si>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</si>
  <si>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</si>
  <si>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</si>
  <si>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</si>
  <si>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</si>
  <si>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</si>
  <si>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</si>
  <si>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</si>
  <si>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</si>
  <si>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</si>
  <si>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</si>
  <si>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</si>
  <si>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</si>
  <si>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</si>
  <si>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</si>
  <si>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</si>
  <si>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</si>
  <si>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</si>
  <si>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</si>
  <si>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</si>
  <si>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</si>
  <si>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</si>
  <si>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Bloco flip chart</t>
  </si>
  <si>
    <t>({Mês Resultado Compra} = Dez 2020, Jan 2021, Fev 2021, Mar 2021, Abr 2021, Mai 2021) E ({Valor Unitário Homologado} &gt; 0) E ({Padrão Desc Material} = PAPEL FLIP CHART, BLOCO FLIP CHART, QUADRO FLIP CHART)</t>
  </si>
  <si>
    <t>15187805000042020</t>
  </si>
  <si>
    <t>1518780500004202000015</t>
  </si>
  <si>
    <t>Pregão</t>
  </si>
  <si>
    <t xml:space="preserve"> QUADRO FLIP CHART, MATERIAL PERFIL:AÇO TUBULAR, MATERIAL FUNDO:MDF, COR FUNDO:BRANCA, LARGURA:70 CM, ALTURA:100 CM, CARACTERÍSTICAS ADICIONAIS:C/CAVALETE AÇO 1,80 M, RETRÁTIL, RODÍZIOS E  SUPOR</t>
  </si>
  <si>
    <t>QUADRO FLIP CHART, MATERIAL PERFIL AÇO TUBULAR, MATERIAL FUNDO MDF, COR FUNDO BRANCA, LARGURA 70 CM, ALTURA 100 CM, CARACTERÍSTICAS ADICIONAIS C/CAVALETE AÇO 1,80 M, RETRÁTIL, RODÍZIOS E SUPO R</t>
  </si>
  <si>
    <t>UNIDADE</t>
  </si>
  <si>
    <t>SOUZA</t>
  </si>
  <si>
    <t>Valor Unitário Homologado</t>
  </si>
  <si>
    <t>ESCRIBLU COMERCIO DE MOVEIS EIRELI</t>
  </si>
  <si>
    <t>INST.FED.SUL-RIO-GRANDENSE/CAMPUS CAMAQUA</t>
  </si>
  <si>
    <t>MINISTERIO DA EDUCACAO</t>
  </si>
  <si>
    <t>INST.FED.DE EDUC.,CIE.E TEC.SUL-RIO-GRANDENSE</t>
  </si>
  <si>
    <t>RS</t>
  </si>
  <si>
    <t>Mar 2021</t>
  </si>
  <si>
    <t>15213406000562020</t>
  </si>
  <si>
    <t>1521340600056202000005</t>
  </si>
  <si>
    <t>Dispensa de Licitação</t>
  </si>
  <si>
    <t xml:space="preserve"> QUADRO FLIP CHART, MATERIAL PERFIL:ALUMÍNIO, MATERIAL FUNDO:MADEIRA, COR FUNDO:BRANCA, REVESTIMENTO:LAMINADO MELAMÍNICO TEXTURIZADO, LARGURA:100 CM, ALTURA:0,70 M, CARACTERÍSTICAS ADICIONAIS:C/ CAVALETE ALUMÍNIO 1,90M, RODÍZIO E SUPORTE P/ A</t>
  </si>
  <si>
    <t>QUADRO FLIP CHART, MATERIAL PERFIL ALUMÍNIO, MATERIAL FUNDO MADEIRA, COR FUNDO BRANCA, REVESTIMENTO LAMINADO MELAMÍNICO TEXTURIZADO, LARGURA 100 CM, ALTURA 0,70 M, CARACTERÍSTICAS ADICIONAIS C/ CAVALETE ALUMÍNIO 1,90M, RODÍZIO E SUPORTE P/ A</t>
  </si>
  <si>
    <t>MULTI QUADROS</t>
  </si>
  <si>
    <t>MULTI QUADROS E VIDROS LTDA</t>
  </si>
  <si>
    <t>CAMPUS GUARAPUAVA_UNIVERSIDADE TECN. PR</t>
  </si>
  <si>
    <t>PR</t>
  </si>
  <si>
    <t>Dez 2020</t>
  </si>
  <si>
    <t>15303805000292019</t>
  </si>
  <si>
    <t>1530380500029201900024</t>
  </si>
  <si>
    <t xml:space="preserve"> QUADRO FLIP CHART, MATERIAL PERFIL:ALUMÍNIO, MATERIAL FUNDO:MADEIRA, COR FUNDO:BRANCA, REVESTIMENTO:LAMINADO MELAMÍNICO TEXTURIZADO, LARGURA:70 CM, ALTURA:1 M, CARACTERÍSTICAS ADICIONAIS:C/ CAVALETE MADEIRA 1,90 M, RODÍZIO E SUPORTE P/ C</t>
  </si>
  <si>
    <t>QUADRO FLIP CHART, MATERIAL PERFIL ALUMÍNIO, MATERIAL FUNDO MADEIRA, COR FUNDO BRANCA, REVESTIMENTO LAMINADO MELAMÍNICO TEXTURIZADO, LARGURA 70 CM, ALTURA 1 M, CARACTERÍSTICAS ADICIONAIS C/ CAVALETE MADEIRA 1,90 M, RODÍZIO E SUPORTE P/ C</t>
  </si>
  <si>
    <t>CRIARTE</t>
  </si>
  <si>
    <t>CRIARTE INDUSTRIA E COMERCIO DE ESQUADRIAS LTDA</t>
  </si>
  <si>
    <t>UNIVERSIDADE FEDERAL DA BAHIA-UF/BA</t>
  </si>
  <si>
    <t>UNIVERSIDADE FEDERAL DA BAHIA</t>
  </si>
  <si>
    <t>BA</t>
  </si>
  <si>
    <t>15315706000182020</t>
  </si>
  <si>
    <t>1531570600018202000003</t>
  </si>
  <si>
    <t xml:space="preserve"> QUADRO FLIP CHART, MATERIAL PERFIL:MADEIRA, MATERIAL FUNDO:MADEIRA, LARGURA:0,64 M, ALTURA:1,90 M</t>
  </si>
  <si>
    <t>QUADRO FLIP CHART, MATERIAL PERFIL MADEIRA, MATERIAL FUNDO MADEIRA, LARGURA 0,64 M, ALTURA 1,90 M</t>
  </si>
  <si>
    <t>SPARTA</t>
  </si>
  <si>
    <t>VIPE COMERCIAL EIRELI</t>
  </si>
  <si>
    <t>DECANATO DO CENTRO DE TECNOLOGIA DA UFRJ</t>
  </si>
  <si>
    <t>UNIVERSIDADE FEDERAL DO RIO DE JANEIRO</t>
  </si>
  <si>
    <t>RJ</t>
  </si>
  <si>
    <t>15435805000492020</t>
  </si>
  <si>
    <t>1543580500049202000021</t>
  </si>
  <si>
    <t xml:space="preserve"> QUADRO FLIP CHART, MATERIAL PERFIL:ALUMÍNIO, MATERIAL FUNDO:LAMINADO MELAMÍNICO, COR FUNDO:BRANCA, ACABAMENTO SUPERFICIAL:PINTURA ELETROSTÁTICA, LARGURA:70 CM, ALTURA:100 CM, CARACTERÍSTICAS ADICIONAIS:C/CAVALETE AÇO 1,80 M, RETRÁTIL, RODÍZIOS E  SUPOR</t>
  </si>
  <si>
    <t>QUADRO FLIP CHART, MATERIAL PERFIL ALUMÍNIO, MATERIAL FUNDO LAMINADO MELAMÍNICO, COR FUNDO BRANCA, ACABAMENTO SUPERFICIAL PINTURA ELETROSTÁTICA, LARGURA 70 CM, ALTURA 100 CM, CARACTERÍSTICAS ADICIONAIS C/CAVALETE AÇO 1,80 M, RETRÁTIL, RODÍZIOS E SUPO R</t>
  </si>
  <si>
    <t>UTFPR - CAMPUS CURITIBA</t>
  </si>
  <si>
    <t>UNIVERSIDADE TECNOLOGICA FEDERAL DO PARANA</t>
  </si>
  <si>
    <t>Jan 2021</t>
  </si>
  <si>
    <t>15590005000272020</t>
  </si>
  <si>
    <t>1559000500027202000007</t>
  </si>
  <si>
    <t xml:space="preserve"> BLOCO FLIP CHART, COR:BRANCA, FORMATO:64 X 88 CM, CARACTERÍSTICAS ADICIONAIS:SERRILHA, SEM PAUTA, GRAMATURA:90 G/M2</t>
  </si>
  <si>
    <t>BLOCO FLIP CHART, COR BRANCA, FORMATO 64 X 88 CM, CARACTERÍSTICAS ADICIONAIS SERRILHA, SEM PAUTA, GRAMATURA 90 G/M2</t>
  </si>
  <si>
    <t>BLOCO 50,00 FL</t>
  </si>
  <si>
    <t>ZOLAR</t>
  </si>
  <si>
    <t>IRINEU VALENTIM TONELOTTO</t>
  </si>
  <si>
    <t>HOSPITAL UNIVERSITARIO DE SÃO CARLOS</t>
  </si>
  <si>
    <t>EMPRESA BRASILEIRA DE SERVIÇOS HOSPITALARES</t>
  </si>
  <si>
    <t>SP</t>
  </si>
  <si>
    <t>Fev 2021</t>
  </si>
  <si>
    <t>15812605000252020</t>
  </si>
  <si>
    <t>1581260500025202000105</t>
  </si>
  <si>
    <t xml:space="preserve"> BLOCO FLIP CHART, COR:BRANCA, FORMATO:66 X 96 CM, APLICAÇÃO:FLIP CHART COM FUROS, CARACTERÍSTICAS ADICIONAIS:SEM PAUTA</t>
  </si>
  <si>
    <t>BLOCO FLIP CHART, COR BRANCA, FORMATO 66 X 96 CM, APLICAÇÃO FLIP CHART COM FUROS, CARACTERÍSTICAS ADICIONAIS SEM PAUTA</t>
  </si>
  <si>
    <t>STARMAX</t>
  </si>
  <si>
    <t>JAIRO ANTONIO MALLMANN CONSULTORIA</t>
  </si>
  <si>
    <t>INST.FED.SUL R.GRANDENSE</t>
  </si>
  <si>
    <t>Abr 2021</t>
  </si>
  <si>
    <t>15840606000192020</t>
  </si>
  <si>
    <t>1584060600019202000004</t>
  </si>
  <si>
    <t>INST.FED.DE EDUC.TEC BAHIA/CAMPUS SANTO AMARO</t>
  </si>
  <si>
    <t>INST.FED.DE EDUC.,CIENC.E TECNOLOGIA DA BAHIA</t>
  </si>
  <si>
    <t>19402005000062020</t>
  </si>
  <si>
    <t>1940200500006202000011</t>
  </si>
  <si>
    <t>CORTIARTE</t>
  </si>
  <si>
    <t>SIS COMERCIO DE MATERIAIS E EQUIPAMENTOS LTDA</t>
  </si>
  <si>
    <t>COORDENACAO REGIONAL CAMPO GRANDE/MS</t>
  </si>
  <si>
    <t>MINISTERIO DA JUSTICA</t>
  </si>
  <si>
    <t>FUNDACAO NACIONAL DO INDIO</t>
  </si>
  <si>
    <t>MS</t>
  </si>
  <si>
    <t>19501205000052020</t>
  </si>
  <si>
    <t>1950120500005202000125</t>
  </si>
  <si>
    <t xml:space="preserve"> QUADRO FLIP CHART, MATERIAL PERFIL:ALUMÍNIO, MATERIAL FUNDO:LAMINADO MELAMÍNICO, COR FUNDO:BRANCA, REVESTIMENTO:LAMINADO MELAMÍNICO, LARGURA:74 CM, ALTURA:1,80 M</t>
  </si>
  <si>
    <t>QUADRO FLIP CHART, MATERIAL PERFIL ALUMÍNIO, MATERIAL FUNDO LAMINADO MELAMÍNICO, COR FUNDO BRANCA, REVESTIMENTO LAMINADO MELAMÍNICO, LARGURA 74 CM, ALTURA 1,80 M</t>
  </si>
  <si>
    <t>STALO</t>
  </si>
  <si>
    <t>42A DE DESENV.DOS VALES DO S.FRANC E PARNAIBA</t>
  </si>
  <si>
    <t>MINISTERIO DA INTEGRACAO NACIONAL</t>
  </si>
  <si>
    <t>COMPANHIA DE DESENV. DO VALE DO SAO FRANCISCO</t>
  </si>
  <si>
    <t>PI</t>
  </si>
  <si>
    <t>20007805000012021</t>
  </si>
  <si>
    <t>2000780500001202100005</t>
  </si>
  <si>
    <t xml:space="preserve"> BLOCO FLIP CHART, COR:BRANCA, FORMATO:64 X 88 CM, CARACTERÍSTICAS ADICIONAIS:SERRILHA, SEM PAUTA, GRAMATURA:75 G/M2</t>
  </si>
  <si>
    <t>BLOCO FLIP CHART, COR BRANCA, FORMATO 64 X 88 CM, CARACTERÍSTICAS ADICIONAIS SERRILHA, SEM PAUTA, GRAMATURA 75 G/M2</t>
  </si>
  <si>
    <t>SPIRAL</t>
  </si>
  <si>
    <t>CATARINA FERREIRA DE SOUSA</t>
  </si>
  <si>
    <t>PROCURADORIA DA REPUBLICA NO ESTADO DO MA</t>
  </si>
  <si>
    <t>MINISTERIO PUBLICO DA UNIAO</t>
  </si>
  <si>
    <t>MA</t>
  </si>
  <si>
    <t>24022405000102020</t>
  </si>
  <si>
    <t>2402240500010202000052</t>
  </si>
  <si>
    <t xml:space="preserve"> QUADRO FLIP CHART, MATERIAL PERFIL:ALUMÍNIO, MATERIAL FUNDO:MADEIRA, COR FUNDO:BRANCA, REVESTIMENTO:LAMINADO MELAMÍNICO TEXTURIZADO, LARGURA:80 CM, ALTURA:120 CM, CARACTERÍSTICAS ADICIONAIS:C/ CAVALETE ALUMÍNIO 1,90M, RODÍZIO E SUPORTE P/ A</t>
  </si>
  <si>
    <t>QUADRO FLIP CHART, MATERIAL PERFIL ALUMÍNIO, MATERIAL FUNDO MADEIRA, COR FUNDO BRANCA, REVESTIMENTO LAMINADO MELAMÍNICO TEXTURIZADO, LARGURA 80 CM, ALTURA 120 CM, CARACTERÍSTICAS ADICIONAIS C/ CAVALETE ALUMÍNIO 1,90M, RODÍZIO E SUPORTE P/ A</t>
  </si>
  <si>
    <t>CENTR.NAC.DE MONIT.E ALERT.DE DESAST.NATURAIS</t>
  </si>
  <si>
    <t>MINISTERIO DA CIENCIA,TECNOLOGIA E INOVAÇÃO</t>
  </si>
  <si>
    <t>25003805000052020</t>
  </si>
  <si>
    <t>2500380500005202000044</t>
  </si>
  <si>
    <t xml:space="preserve"> PAPEL FLIP CHART, MATERIAL:CELULOSE VEGETAL, GRAMATURA:120 G/M2, DIMENSÕES:660 X 960 MM, COR:BRANCA</t>
  </si>
  <si>
    <t>PAPEL FLIP CHART, MATERIAL CELULOSE VEGETAL, GRAMATURA 120 G/M2, DIMENSÕES 660 X 960 MM, COR BRANCA</t>
  </si>
  <si>
    <t>SD</t>
  </si>
  <si>
    <t>W.C.S. COMERCIAL DE MATERIAIS DE ESCRITORIO E DE LIMPEZA LTDA</t>
  </si>
  <si>
    <t>SUPERINTENDENCIA ESTADUAL DO MS/SE</t>
  </si>
  <si>
    <t>MINISTERIO DA SAUDE</t>
  </si>
  <si>
    <t>SE</t>
  </si>
  <si>
    <t>25300205000112020</t>
  </si>
  <si>
    <t>2530020500011202000004</t>
  </si>
  <si>
    <t>AGENCIA NACIONAL DE VIGILANCIA SANITARIA - DF</t>
  </si>
  <si>
    <t>AGENCIA NACIONAL DE VIGILANCIA SANITARIA</t>
  </si>
  <si>
    <t>DF</t>
  </si>
  <si>
    <t>25703505000552020</t>
  </si>
  <si>
    <t>2570350500055202000033</t>
  </si>
  <si>
    <t>INTERBRINQ COMERCIAL EIRELI</t>
  </si>
  <si>
    <t>DIST. SANT. ESP. INDIGENA</t>
  </si>
  <si>
    <t>MG</t>
  </si>
  <si>
    <t>32000405000172020</t>
  </si>
  <si>
    <t>3200040500017202000014</t>
  </si>
  <si>
    <t>EDYTUDO COMERCIO DE FERRAGENS E VARIEDADES LTDA</t>
  </si>
  <si>
    <t>MME-CGC-COORD.GERAL DE RECURSOS LOGISTICOS/DF</t>
  </si>
  <si>
    <t>MINISTERIO DE MINAS E ENERGIA</t>
  </si>
  <si>
    <t>38945205000052020</t>
  </si>
  <si>
    <t>3894520500005202000037</t>
  </si>
  <si>
    <t xml:space="preserve"> PAPEL FLIP CHART, MATERIAL:CELULOSE VEGETAL, GRAMATURA:75 G/M2, DIMENSÕES:640 X 880 MM, COR:BRANCA</t>
  </si>
  <si>
    <t>PAPEL FLIP CHART, MATERIAL CELULOSE VEGETAL, GRAMATURA 75 G/M2, DIMENSÕES 640 X 880 MM, COR BRANCA</t>
  </si>
  <si>
    <t>BIGNARD</t>
  </si>
  <si>
    <t>MIL COMERCIO DE MATERIAIS DE CONSTRUCAO EIRELI</t>
  </si>
  <si>
    <t>CONSELHO REG. DE FARMACIA DE PERNAMBUCO</t>
  </si>
  <si>
    <t>CONSELHO REGIONAL DE FARMÁCIA DE PE</t>
  </si>
  <si>
    <t>PE</t>
  </si>
  <si>
    <t>38951105000032021</t>
  </si>
  <si>
    <t>3895110500003202100032</t>
  </si>
  <si>
    <t>MILPEL</t>
  </si>
  <si>
    <t>BELCLIPS DISTRIBUIDORA LTDA</t>
  </si>
  <si>
    <t>SENAC - ADMINISTRACAO REGIONAL EM M. GERAIS</t>
  </si>
  <si>
    <t>SERVIÇO NACIONAL DE APRENDIZAGEM COMERCIAL</t>
  </si>
  <si>
    <t>92530605000622020</t>
  </si>
  <si>
    <t>9253060500062202000028</t>
  </si>
  <si>
    <t xml:space="preserve"> BLOCO FLIP CHART, COR:BRANCA</t>
  </si>
  <si>
    <t>BLOCO FLIP CHART, COR BRANCA</t>
  </si>
  <si>
    <t>SÃO DOMINGOS</t>
  </si>
  <si>
    <t>A. SALOMAO DE ALMEIDA</t>
  </si>
  <si>
    <t>TRIBUNAL DE JUSTIÇA DO ESTADO DO AMAPÁ</t>
  </si>
  <si>
    <t>REPUBLICA FEDERATIVA DO BRASIL</t>
  </si>
  <si>
    <t>ESTADO DO AMAPA</t>
  </si>
  <si>
    <t>AP</t>
  </si>
  <si>
    <t>92596405000022021</t>
  </si>
  <si>
    <t>9259640500002202100008</t>
  </si>
  <si>
    <t xml:space="preserve"> BLOCO FLIP CHART, COR:BRANCA, FORMATO:96 X 64 CM, CARACTERÍSTICAS ADICIONAIS:BLOCO COM 50 FOLHAS, GRAMATURA:90 G/M2</t>
  </si>
  <si>
    <t>BLOCO FLIP CHART, COR BRANCA, FORMATO 96 X 64 CM, CARACTERÍSTICAS ADICIONAIS BLOCO COM 50 FOLHAS, GRAMATURA 90 G/M2</t>
  </si>
  <si>
    <t>NOGPEL</t>
  </si>
  <si>
    <t>F. C. SANTOS - COMERCIO</t>
  </si>
  <si>
    <t>INSTITUTO DE DESENVOLVIMENTO RURAL</t>
  </si>
  <si>
    <t>ESTADO DE TOCANTINS</t>
  </si>
  <si>
    <t>TO</t>
  </si>
  <si>
    <t>92618805000072020</t>
  </si>
  <si>
    <t>9261880500007202000091</t>
  </si>
  <si>
    <t>CONSELHO REGIONAL DE ENFERMAGEM DE M. GERAIS</t>
  </si>
  <si>
    <t>CONSELHO REGIONAL DE ENFERMAGEM DE MG</t>
  </si>
  <si>
    <t>9261880500007202000198</t>
  </si>
  <si>
    <t>92784305000012020</t>
  </si>
  <si>
    <t>9278430500001202000052</t>
  </si>
  <si>
    <t>GPK</t>
  </si>
  <si>
    <t>COMPANHIA DO PAPEL EIRELI</t>
  </si>
  <si>
    <t>SECRETARIA DE EST.DE PLANEJ.E ADMINISTRAÇÃO</t>
  </si>
  <si>
    <t>ESTADO DO PARA</t>
  </si>
  <si>
    <t>PA</t>
  </si>
  <si>
    <t>98304505000032021</t>
  </si>
  <si>
    <t>9830450500003202100160</t>
  </si>
  <si>
    <t>SAO DOMINGOS</t>
  </si>
  <si>
    <t>ALEA COMERCIAL LTDA</t>
  </si>
  <si>
    <t>PREFEITURA MUNICIPAL DE SOBRADINHO/BA</t>
  </si>
  <si>
    <t>ESTADO DA BAHIA</t>
  </si>
  <si>
    <t>98553105000602020</t>
  </si>
  <si>
    <t>9855310500060202000018</t>
  </si>
  <si>
    <t>PREFEITURA MUNICIPAL DE MERCEDES/PR</t>
  </si>
  <si>
    <t>ESTADO DO PARANA</t>
  </si>
  <si>
    <t>98918505000092021</t>
  </si>
  <si>
    <t>9891850500009202100015</t>
  </si>
  <si>
    <t>PREFEITURA MUNICIPAL DE TANGARA DA SERRA</t>
  </si>
  <si>
    <t>ESTADO DO MATO GROSSO</t>
  </si>
  <si>
    <t>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</si>
</sst>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38"/>
  <sheetViews>
    <sheetView tabSelected="1" zoomScaleNormal="100" workbookViewId="0">
      <pane ySplit="6" topLeftCell="A7" activePane="bottomLeft" state="frozen"/>
      <selection pane="bottomLeft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168</v>
      </c>
      <c r="B7" s="16" t="s">
        <v>169</v>
      </c>
      <c r="C7" s="16" t="s">
        <v>27</v>
      </c>
      <c r="D7" s="16">
        <v>235086</v>
      </c>
      <c r="E7" s="16" t="s">
        <v>170</v>
      </c>
      <c r="F7" s="16" t="s">
        <v>171</v>
      </c>
      <c r="G7" s="16" t="s">
        <v>78</v>
      </c>
      <c r="H7" s="16" t="s">
        <v>172</v>
      </c>
      <c r="I7" s="16" t="s">
        <v>32</v>
      </c>
      <c r="J7" s="16" t="s">
        <v>173</v>
      </c>
      <c r="K7" s="16">
        <v>925306</v>
      </c>
      <c r="L7" s="16" t="s">
        <v>174</v>
      </c>
      <c r="M7" s="16">
        <v>99900</v>
      </c>
      <c r="N7" s="16" t="s">
        <v>175</v>
      </c>
      <c r="O7" s="16">
        <v>93220</v>
      </c>
      <c r="P7" s="16" t="s">
        <v>176</v>
      </c>
      <c r="Q7" s="16" t="s">
        <v>177</v>
      </c>
      <c r="R7" s="16" t="s">
        <v>73</v>
      </c>
      <c r="S7" s="20">
        <v>29.43</v>
      </c>
    </row>
    <row r="8" spans="1:19" x14ac:dyDescent="0.2">
      <c r="A8" s="16" t="s">
        <v>187</v>
      </c>
      <c r="B8" s="16" t="s">
        <v>188</v>
      </c>
      <c r="C8" s="16" t="s">
        <v>27</v>
      </c>
      <c r="D8" s="16">
        <v>235086</v>
      </c>
      <c r="E8" s="16" t="s">
        <v>170</v>
      </c>
      <c r="F8" s="16" t="s">
        <v>171</v>
      </c>
      <c r="G8" s="16" t="s">
        <v>78</v>
      </c>
      <c r="H8" s="16" t="s">
        <v>164</v>
      </c>
      <c r="I8" s="16" t="s">
        <v>32</v>
      </c>
      <c r="J8" s="16" t="s">
        <v>165</v>
      </c>
      <c r="K8" s="16">
        <v>926188</v>
      </c>
      <c r="L8" s="16" t="s">
        <v>189</v>
      </c>
      <c r="M8" s="16">
        <v>38636</v>
      </c>
      <c r="N8" s="16" t="s">
        <v>190</v>
      </c>
      <c r="O8" s="16">
        <v>38636</v>
      </c>
      <c r="P8" s="16" t="s">
        <v>190</v>
      </c>
      <c r="Q8" s="16" t="s">
        <v>147</v>
      </c>
      <c r="R8" s="16" t="s">
        <v>73</v>
      </c>
      <c r="S8" s="20">
        <v>32.89</v>
      </c>
    </row>
    <row r="9" spans="1:19" x14ac:dyDescent="0.2">
      <c r="A9" s="16" t="s">
        <v>187</v>
      </c>
      <c r="B9" s="16" t="s">
        <v>191</v>
      </c>
      <c r="C9" s="16" t="s">
        <v>27</v>
      </c>
      <c r="D9" s="16">
        <v>235086</v>
      </c>
      <c r="E9" s="16" t="s">
        <v>170</v>
      </c>
      <c r="F9" s="16" t="s">
        <v>171</v>
      </c>
      <c r="G9" s="16" t="s">
        <v>78</v>
      </c>
      <c r="H9" s="16" t="s">
        <v>164</v>
      </c>
      <c r="I9" s="16" t="s">
        <v>32</v>
      </c>
      <c r="J9" s="16" t="s">
        <v>165</v>
      </c>
      <c r="K9" s="16">
        <v>926188</v>
      </c>
      <c r="L9" s="16" t="s">
        <v>189</v>
      </c>
      <c r="M9" s="16">
        <v>38636</v>
      </c>
      <c r="N9" s="16" t="s">
        <v>190</v>
      </c>
      <c r="O9" s="16">
        <v>38636</v>
      </c>
      <c r="P9" s="16" t="s">
        <v>190</v>
      </c>
      <c r="Q9" s="16" t="s">
        <v>147</v>
      </c>
      <c r="R9" s="16" t="s">
        <v>73</v>
      </c>
      <c r="S9" s="20">
        <v>32.89</v>
      </c>
    </row>
    <row r="10" spans="1:19" x14ac:dyDescent="0.2">
      <c r="A10" s="16" t="s">
        <v>192</v>
      </c>
      <c r="B10" s="16" t="s">
        <v>193</v>
      </c>
      <c r="C10" s="16" t="s">
        <v>27</v>
      </c>
      <c r="D10" s="16">
        <v>235086</v>
      </c>
      <c r="E10" s="16" t="s">
        <v>170</v>
      </c>
      <c r="F10" s="16" t="s">
        <v>171</v>
      </c>
      <c r="G10" s="16" t="s">
        <v>78</v>
      </c>
      <c r="H10" s="16" t="s">
        <v>194</v>
      </c>
      <c r="I10" s="16" t="s">
        <v>32</v>
      </c>
      <c r="J10" s="16" t="s">
        <v>195</v>
      </c>
      <c r="K10" s="16">
        <v>927843</v>
      </c>
      <c r="L10" s="16" t="s">
        <v>196</v>
      </c>
      <c r="M10" s="16">
        <v>99900</v>
      </c>
      <c r="N10" s="16" t="s">
        <v>175</v>
      </c>
      <c r="O10" s="16">
        <v>93420</v>
      </c>
      <c r="P10" s="16" t="s">
        <v>197</v>
      </c>
      <c r="Q10" s="16" t="s">
        <v>198</v>
      </c>
      <c r="R10" s="16" t="s">
        <v>73</v>
      </c>
      <c r="S10" s="20">
        <v>25</v>
      </c>
    </row>
    <row r="11" spans="1:19" x14ac:dyDescent="0.2">
      <c r="A11" s="16" t="s">
        <v>209</v>
      </c>
      <c r="B11" s="16" t="s">
        <v>210</v>
      </c>
      <c r="C11" s="16" t="s">
        <v>27</v>
      </c>
      <c r="D11" s="16">
        <v>235086</v>
      </c>
      <c r="E11" s="16" t="s">
        <v>170</v>
      </c>
      <c r="F11" s="16" t="s">
        <v>171</v>
      </c>
      <c r="G11" s="16" t="s">
        <v>30</v>
      </c>
      <c r="H11" s="16" t="s">
        <v>79</v>
      </c>
      <c r="I11" s="16" t="s">
        <v>32</v>
      </c>
      <c r="J11" s="16" t="s">
        <v>145</v>
      </c>
      <c r="K11" s="16">
        <v>989185</v>
      </c>
      <c r="L11" s="16" t="s">
        <v>211</v>
      </c>
      <c r="M11" s="16">
        <v>99900</v>
      </c>
      <c r="N11" s="16" t="s">
        <v>175</v>
      </c>
      <c r="O11" s="16">
        <v>97220</v>
      </c>
      <c r="P11" s="16" t="s">
        <v>212</v>
      </c>
      <c r="Q11" s="16" t="s">
        <v>213</v>
      </c>
      <c r="R11" s="16" t="s">
        <v>38</v>
      </c>
      <c r="S11" s="20">
        <v>24.89</v>
      </c>
    </row>
    <row r="12" spans="1:19" x14ac:dyDescent="0.2">
      <c r="A12" s="16" t="s">
        <v>49</v>
      </c>
      <c r="B12" s="16" t="s">
        <v>50</v>
      </c>
      <c r="C12" s="16" t="s">
        <v>27</v>
      </c>
      <c r="D12" s="16">
        <v>269097</v>
      </c>
      <c r="E12" s="16" t="s">
        <v>51</v>
      </c>
      <c r="F12" s="16" t="s">
        <v>52</v>
      </c>
      <c r="G12" s="16" t="s">
        <v>30</v>
      </c>
      <c r="H12" s="16" t="s">
        <v>53</v>
      </c>
      <c r="I12" s="16" t="s">
        <v>32</v>
      </c>
      <c r="J12" s="16" t="s">
        <v>54</v>
      </c>
      <c r="K12" s="16">
        <v>153038</v>
      </c>
      <c r="L12" s="16" t="s">
        <v>55</v>
      </c>
      <c r="M12" s="16">
        <v>26000</v>
      </c>
      <c r="N12" s="16" t="s">
        <v>35</v>
      </c>
      <c r="O12" s="16">
        <v>26232</v>
      </c>
      <c r="P12" s="16" t="s">
        <v>56</v>
      </c>
      <c r="Q12" s="16" t="s">
        <v>57</v>
      </c>
      <c r="R12" s="16" t="s">
        <v>48</v>
      </c>
      <c r="S12" s="20">
        <v>706.78</v>
      </c>
    </row>
    <row r="13" spans="1:19" x14ac:dyDescent="0.2">
      <c r="A13" s="16" t="s">
        <v>105</v>
      </c>
      <c r="B13" s="16" t="s">
        <v>106</v>
      </c>
      <c r="C13" s="16" t="s">
        <v>27</v>
      </c>
      <c r="D13" s="16">
        <v>270931</v>
      </c>
      <c r="E13" s="16" t="s">
        <v>107</v>
      </c>
      <c r="F13" s="16" t="s">
        <v>108</v>
      </c>
      <c r="G13" s="16" t="s">
        <v>30</v>
      </c>
      <c r="H13" s="16" t="s">
        <v>109</v>
      </c>
      <c r="I13" s="16" t="s">
        <v>32</v>
      </c>
      <c r="J13" s="16" t="s">
        <v>100</v>
      </c>
      <c r="K13" s="16">
        <v>195012</v>
      </c>
      <c r="L13" s="16" t="s">
        <v>110</v>
      </c>
      <c r="M13" s="16">
        <v>53000</v>
      </c>
      <c r="N13" s="16" t="s">
        <v>111</v>
      </c>
      <c r="O13" s="16">
        <v>22203</v>
      </c>
      <c r="P13" s="16" t="s">
        <v>112</v>
      </c>
      <c r="Q13" s="16" t="s">
        <v>113</v>
      </c>
      <c r="R13" s="16" t="s">
        <v>84</v>
      </c>
      <c r="S13" s="20">
        <v>378.73</v>
      </c>
    </row>
    <row r="14" spans="1:19" x14ac:dyDescent="0.2">
      <c r="A14" s="16" t="s">
        <v>39</v>
      </c>
      <c r="B14" s="16" t="s">
        <v>40</v>
      </c>
      <c r="C14" s="16" t="s">
        <v>41</v>
      </c>
      <c r="D14" s="16">
        <v>273213</v>
      </c>
      <c r="E14" s="16" t="s">
        <v>42</v>
      </c>
      <c r="F14" s="16" t="s">
        <v>43</v>
      </c>
      <c r="G14" s="16" t="s">
        <v>30</v>
      </c>
      <c r="H14" s="16" t="s">
        <v>44</v>
      </c>
      <c r="I14" s="16" t="s">
        <v>32</v>
      </c>
      <c r="J14" s="16" t="s">
        <v>45</v>
      </c>
      <c r="K14" s="16">
        <v>152134</v>
      </c>
      <c r="L14" s="16" t="s">
        <v>46</v>
      </c>
      <c r="M14" s="16">
        <v>26000</v>
      </c>
      <c r="N14" s="16" t="s">
        <v>35</v>
      </c>
      <c r="O14" s="16">
        <v>26000</v>
      </c>
      <c r="P14" s="16" t="s">
        <v>35</v>
      </c>
      <c r="Q14" s="16" t="s">
        <v>47</v>
      </c>
      <c r="R14" s="16" t="s">
        <v>48</v>
      </c>
      <c r="S14" s="20">
        <v>493.19</v>
      </c>
    </row>
    <row r="15" spans="1:19" x14ac:dyDescent="0.2">
      <c r="A15" s="16" t="s">
        <v>85</v>
      </c>
      <c r="B15" s="16" t="s">
        <v>86</v>
      </c>
      <c r="C15" s="16" t="s">
        <v>27</v>
      </c>
      <c r="D15" s="16">
        <v>284663</v>
      </c>
      <c r="E15" s="16" t="s">
        <v>87</v>
      </c>
      <c r="F15" s="16" t="s">
        <v>88</v>
      </c>
      <c r="G15" s="16" t="s">
        <v>78</v>
      </c>
      <c r="H15" s="16" t="s">
        <v>89</v>
      </c>
      <c r="I15" s="16" t="s">
        <v>32</v>
      </c>
      <c r="J15" s="16" t="s">
        <v>90</v>
      </c>
      <c r="K15" s="16">
        <v>158126</v>
      </c>
      <c r="L15" s="16" t="s">
        <v>91</v>
      </c>
      <c r="M15" s="16">
        <v>26000</v>
      </c>
      <c r="N15" s="16" t="s">
        <v>35</v>
      </c>
      <c r="O15" s="16">
        <v>26436</v>
      </c>
      <c r="P15" s="16" t="s">
        <v>36</v>
      </c>
      <c r="Q15" s="16" t="s">
        <v>37</v>
      </c>
      <c r="R15" s="16" t="s">
        <v>92</v>
      </c>
      <c r="S15" s="20">
        <v>38</v>
      </c>
    </row>
    <row r="16" spans="1:19" x14ac:dyDescent="0.2">
      <c r="A16" s="16" t="s">
        <v>143</v>
      </c>
      <c r="B16" s="16" t="s">
        <v>144</v>
      </c>
      <c r="C16" s="16" t="s">
        <v>27</v>
      </c>
      <c r="D16" s="16">
        <v>284663</v>
      </c>
      <c r="E16" s="16" t="s">
        <v>87</v>
      </c>
      <c r="F16" s="16" t="s">
        <v>88</v>
      </c>
      <c r="G16" s="16" t="s">
        <v>78</v>
      </c>
      <c r="H16" s="16" t="s">
        <v>79</v>
      </c>
      <c r="I16" s="16" t="s">
        <v>32</v>
      </c>
      <c r="J16" s="16" t="s">
        <v>145</v>
      </c>
      <c r="K16" s="16">
        <v>257035</v>
      </c>
      <c r="L16" s="16" t="s">
        <v>146</v>
      </c>
      <c r="M16" s="16">
        <v>36000</v>
      </c>
      <c r="N16" s="16" t="s">
        <v>136</v>
      </c>
      <c r="O16" s="16">
        <v>36000</v>
      </c>
      <c r="P16" s="16" t="s">
        <v>136</v>
      </c>
      <c r="Q16" s="16" t="s">
        <v>147</v>
      </c>
      <c r="R16" s="16" t="s">
        <v>48</v>
      </c>
      <c r="S16" s="20">
        <v>42.06</v>
      </c>
    </row>
    <row r="17" spans="1:19" x14ac:dyDescent="0.2">
      <c r="A17" s="16" t="s">
        <v>129</v>
      </c>
      <c r="B17" s="16" t="s">
        <v>130</v>
      </c>
      <c r="C17" s="16" t="s">
        <v>27</v>
      </c>
      <c r="D17" s="16">
        <v>332827</v>
      </c>
      <c r="E17" s="16" t="s">
        <v>131</v>
      </c>
      <c r="F17" s="16" t="s">
        <v>132</v>
      </c>
      <c r="G17" s="16" t="s">
        <v>78</v>
      </c>
      <c r="H17" s="16" t="s">
        <v>133</v>
      </c>
      <c r="I17" s="16" t="s">
        <v>32</v>
      </c>
      <c r="J17" s="16" t="s">
        <v>134</v>
      </c>
      <c r="K17" s="16">
        <v>250038</v>
      </c>
      <c r="L17" s="16" t="s">
        <v>135</v>
      </c>
      <c r="M17" s="16">
        <v>36000</v>
      </c>
      <c r="N17" s="16" t="s">
        <v>136</v>
      </c>
      <c r="O17" s="16">
        <v>36000</v>
      </c>
      <c r="P17" s="16" t="s">
        <v>136</v>
      </c>
      <c r="Q17" s="16" t="s">
        <v>137</v>
      </c>
      <c r="R17" s="16" t="s">
        <v>48</v>
      </c>
      <c r="S17" s="20">
        <v>34.299999999999997</v>
      </c>
    </row>
    <row r="18" spans="1:19" x14ac:dyDescent="0.2">
      <c r="A18" s="16" t="s">
        <v>199</v>
      </c>
      <c r="B18" s="16" t="s">
        <v>200</v>
      </c>
      <c r="C18" s="16" t="s">
        <v>27</v>
      </c>
      <c r="D18" s="16">
        <v>332827</v>
      </c>
      <c r="E18" s="16" t="s">
        <v>131</v>
      </c>
      <c r="F18" s="16" t="s">
        <v>132</v>
      </c>
      <c r="G18" s="16" t="s">
        <v>78</v>
      </c>
      <c r="H18" s="16" t="s">
        <v>201</v>
      </c>
      <c r="I18" s="16" t="s">
        <v>32</v>
      </c>
      <c r="J18" s="16" t="s">
        <v>202</v>
      </c>
      <c r="K18" s="16">
        <v>983045</v>
      </c>
      <c r="L18" s="16" t="s">
        <v>203</v>
      </c>
      <c r="M18" s="16">
        <v>99900</v>
      </c>
      <c r="N18" s="16" t="s">
        <v>175</v>
      </c>
      <c r="O18" s="16">
        <v>94920</v>
      </c>
      <c r="P18" s="16" t="s">
        <v>204</v>
      </c>
      <c r="Q18" s="16" t="s">
        <v>57</v>
      </c>
      <c r="R18" s="16" t="s">
        <v>84</v>
      </c>
      <c r="S18" s="20">
        <v>28.22</v>
      </c>
    </row>
    <row r="19" spans="1:19" x14ac:dyDescent="0.2">
      <c r="A19" s="16" t="s">
        <v>123</v>
      </c>
      <c r="B19" s="16" t="s">
        <v>124</v>
      </c>
      <c r="C19" s="16" t="s">
        <v>27</v>
      </c>
      <c r="D19" s="16">
        <v>334050</v>
      </c>
      <c r="E19" s="16" t="s">
        <v>125</v>
      </c>
      <c r="F19" s="16" t="s">
        <v>126</v>
      </c>
      <c r="G19" s="16" t="s">
        <v>30</v>
      </c>
      <c r="H19" s="16" t="s">
        <v>53</v>
      </c>
      <c r="I19" s="16" t="s">
        <v>32</v>
      </c>
      <c r="J19" s="16" t="s">
        <v>54</v>
      </c>
      <c r="K19" s="16">
        <v>240224</v>
      </c>
      <c r="L19" s="16" t="s">
        <v>127</v>
      </c>
      <c r="M19" s="16">
        <v>24000</v>
      </c>
      <c r="N19" s="16" t="s">
        <v>128</v>
      </c>
      <c r="O19" s="16">
        <v>24000</v>
      </c>
      <c r="P19" s="16" t="s">
        <v>128</v>
      </c>
      <c r="Q19" s="16" t="s">
        <v>83</v>
      </c>
      <c r="R19" s="16" t="s">
        <v>48</v>
      </c>
      <c r="S19" s="20">
        <v>1122.8</v>
      </c>
    </row>
    <row r="20" spans="1:19" x14ac:dyDescent="0.2">
      <c r="A20" s="16" t="s">
        <v>114</v>
      </c>
      <c r="B20" s="16" t="s">
        <v>115</v>
      </c>
      <c r="C20" s="16" t="s">
        <v>27</v>
      </c>
      <c r="D20" s="16">
        <v>381426</v>
      </c>
      <c r="E20" s="16" t="s">
        <v>116</v>
      </c>
      <c r="F20" s="16" t="s">
        <v>117</v>
      </c>
      <c r="G20" s="16" t="s">
        <v>30</v>
      </c>
      <c r="H20" s="16" t="s">
        <v>118</v>
      </c>
      <c r="I20" s="16" t="s">
        <v>32</v>
      </c>
      <c r="J20" s="16" t="s">
        <v>119</v>
      </c>
      <c r="K20" s="16">
        <v>200078</v>
      </c>
      <c r="L20" s="16" t="s">
        <v>120</v>
      </c>
      <c r="M20" s="16">
        <v>34000</v>
      </c>
      <c r="N20" s="16" t="s">
        <v>121</v>
      </c>
      <c r="O20" s="16">
        <v>34000</v>
      </c>
      <c r="P20" s="16" t="s">
        <v>121</v>
      </c>
      <c r="Q20" s="16" t="s">
        <v>122</v>
      </c>
      <c r="R20" s="16" t="s">
        <v>38</v>
      </c>
      <c r="S20" s="20">
        <v>42</v>
      </c>
    </row>
    <row r="21" spans="1:19" x14ac:dyDescent="0.2">
      <c r="A21" s="16" t="s">
        <v>74</v>
      </c>
      <c r="B21" s="16" t="s">
        <v>75</v>
      </c>
      <c r="C21" s="16" t="s">
        <v>27</v>
      </c>
      <c r="D21" s="16">
        <v>382527</v>
      </c>
      <c r="E21" s="16" t="s">
        <v>76</v>
      </c>
      <c r="F21" s="16" t="s">
        <v>77</v>
      </c>
      <c r="G21" s="16" t="s">
        <v>78</v>
      </c>
      <c r="H21" s="16" t="s">
        <v>79</v>
      </c>
      <c r="I21" s="16" t="s">
        <v>32</v>
      </c>
      <c r="J21" s="16" t="s">
        <v>80</v>
      </c>
      <c r="K21" s="16">
        <v>155900</v>
      </c>
      <c r="L21" s="16" t="s">
        <v>81</v>
      </c>
      <c r="M21" s="16">
        <v>26000</v>
      </c>
      <c r="N21" s="16" t="s">
        <v>35</v>
      </c>
      <c r="O21" s="16">
        <v>26443</v>
      </c>
      <c r="P21" s="16" t="s">
        <v>82</v>
      </c>
      <c r="Q21" s="16" t="s">
        <v>83</v>
      </c>
      <c r="R21" s="16" t="s">
        <v>84</v>
      </c>
      <c r="S21" s="20">
        <v>31.36</v>
      </c>
    </row>
    <row r="22" spans="1:19" x14ac:dyDescent="0.2">
      <c r="A22" s="16" t="s">
        <v>162</v>
      </c>
      <c r="B22" s="16" t="s">
        <v>163</v>
      </c>
      <c r="C22" s="16" t="s">
        <v>27</v>
      </c>
      <c r="D22" s="16">
        <v>382527</v>
      </c>
      <c r="E22" s="16" t="s">
        <v>76</v>
      </c>
      <c r="F22" s="16" t="s">
        <v>77</v>
      </c>
      <c r="G22" s="16" t="s">
        <v>78</v>
      </c>
      <c r="H22" s="16" t="s">
        <v>164</v>
      </c>
      <c r="I22" s="16" t="s">
        <v>32</v>
      </c>
      <c r="J22" s="16" t="s">
        <v>165</v>
      </c>
      <c r="K22" s="16">
        <v>389511</v>
      </c>
      <c r="L22" s="16" t="s">
        <v>166</v>
      </c>
      <c r="M22" s="16">
        <v>38744</v>
      </c>
      <c r="N22" s="16" t="s">
        <v>167</v>
      </c>
      <c r="O22" s="16">
        <v>38744</v>
      </c>
      <c r="P22" s="16" t="s">
        <v>167</v>
      </c>
      <c r="Q22" s="16" t="s">
        <v>147</v>
      </c>
      <c r="R22" s="16" t="s">
        <v>38</v>
      </c>
      <c r="S22" s="20">
        <v>35.409999999999997</v>
      </c>
    </row>
    <row r="23" spans="1:19" x14ac:dyDescent="0.2">
      <c r="A23" s="16" t="s">
        <v>153</v>
      </c>
      <c r="B23" s="16" t="s">
        <v>154</v>
      </c>
      <c r="C23" s="16" t="s">
        <v>27</v>
      </c>
      <c r="D23" s="16">
        <v>393049</v>
      </c>
      <c r="E23" s="16" t="s">
        <v>155</v>
      </c>
      <c r="F23" s="16" t="s">
        <v>156</v>
      </c>
      <c r="G23" s="16" t="s">
        <v>78</v>
      </c>
      <c r="H23" s="16" t="s">
        <v>157</v>
      </c>
      <c r="I23" s="16" t="s">
        <v>32</v>
      </c>
      <c r="J23" s="16" t="s">
        <v>158</v>
      </c>
      <c r="K23" s="16">
        <v>389452</v>
      </c>
      <c r="L23" s="16" t="s">
        <v>159</v>
      </c>
      <c r="M23" s="16">
        <v>38701</v>
      </c>
      <c r="N23" s="16" t="s">
        <v>160</v>
      </c>
      <c r="O23" s="16">
        <v>38701</v>
      </c>
      <c r="P23" s="16" t="s">
        <v>160</v>
      </c>
      <c r="Q23" s="16" t="s">
        <v>161</v>
      </c>
      <c r="R23" s="16" t="s">
        <v>73</v>
      </c>
      <c r="S23" s="20">
        <v>27.02</v>
      </c>
    </row>
    <row r="24" spans="1:19" x14ac:dyDescent="0.2">
      <c r="A24" s="16" t="s">
        <v>58</v>
      </c>
      <c r="B24" s="16" t="s">
        <v>59</v>
      </c>
      <c r="C24" s="16" t="s">
        <v>41</v>
      </c>
      <c r="D24" s="16">
        <v>433429</v>
      </c>
      <c r="E24" s="16" t="s">
        <v>60</v>
      </c>
      <c r="F24" s="16" t="s">
        <v>61</v>
      </c>
      <c r="G24" s="16" t="s">
        <v>30</v>
      </c>
      <c r="H24" s="16" t="s">
        <v>62</v>
      </c>
      <c r="I24" s="16" t="s">
        <v>32</v>
      </c>
      <c r="J24" s="16" t="s">
        <v>63</v>
      </c>
      <c r="K24" s="16">
        <v>153157</v>
      </c>
      <c r="L24" s="16" t="s">
        <v>64</v>
      </c>
      <c r="M24" s="16">
        <v>26000</v>
      </c>
      <c r="N24" s="16" t="s">
        <v>35</v>
      </c>
      <c r="O24" s="16">
        <v>26245</v>
      </c>
      <c r="P24" s="16" t="s">
        <v>65</v>
      </c>
      <c r="Q24" s="16" t="s">
        <v>66</v>
      </c>
      <c r="R24" s="16" t="s">
        <v>48</v>
      </c>
      <c r="S24" s="20">
        <v>94.95</v>
      </c>
    </row>
    <row r="25" spans="1:19" x14ac:dyDescent="0.2">
      <c r="A25" s="16" t="s">
        <v>67</v>
      </c>
      <c r="B25" s="16" t="s">
        <v>68</v>
      </c>
      <c r="C25" s="16" t="s">
        <v>27</v>
      </c>
      <c r="D25" s="16">
        <v>444245</v>
      </c>
      <c r="E25" s="16" t="s">
        <v>69</v>
      </c>
      <c r="F25" s="16" t="s">
        <v>70</v>
      </c>
      <c r="G25" s="16" t="s">
        <v>30</v>
      </c>
      <c r="H25" s="16" t="s">
        <v>44</v>
      </c>
      <c r="I25" s="16" t="s">
        <v>32</v>
      </c>
      <c r="J25" s="16" t="s">
        <v>45</v>
      </c>
      <c r="K25" s="16">
        <v>154358</v>
      </c>
      <c r="L25" s="16" t="s">
        <v>71</v>
      </c>
      <c r="M25" s="16">
        <v>26000</v>
      </c>
      <c r="N25" s="16" t="s">
        <v>35</v>
      </c>
      <c r="O25" s="16">
        <v>26258</v>
      </c>
      <c r="P25" s="16" t="s">
        <v>72</v>
      </c>
      <c r="Q25" s="16" t="s">
        <v>47</v>
      </c>
      <c r="R25" s="16" t="s">
        <v>73</v>
      </c>
      <c r="S25" s="20">
        <v>575.5</v>
      </c>
    </row>
    <row r="26" spans="1:19" x14ac:dyDescent="0.2">
      <c r="A26" s="16" t="s">
        <v>93</v>
      </c>
      <c r="B26" s="16" t="s">
        <v>94</v>
      </c>
      <c r="C26" s="16" t="s">
        <v>41</v>
      </c>
      <c r="D26" s="16">
        <v>444245</v>
      </c>
      <c r="E26" s="16" t="s">
        <v>69</v>
      </c>
      <c r="F26" s="16" t="s">
        <v>70</v>
      </c>
      <c r="G26" s="16" t="s">
        <v>30</v>
      </c>
      <c r="H26" s="16" t="s">
        <v>44</v>
      </c>
      <c r="I26" s="16" t="s">
        <v>32</v>
      </c>
      <c r="J26" s="16" t="s">
        <v>45</v>
      </c>
      <c r="K26" s="16">
        <v>158406</v>
      </c>
      <c r="L26" s="16" t="s">
        <v>95</v>
      </c>
      <c r="M26" s="16">
        <v>26000</v>
      </c>
      <c r="N26" s="16" t="s">
        <v>35</v>
      </c>
      <c r="O26" s="16">
        <v>26427</v>
      </c>
      <c r="P26" s="16" t="s">
        <v>96</v>
      </c>
      <c r="Q26" s="16" t="s">
        <v>57</v>
      </c>
      <c r="R26" s="16" t="s">
        <v>48</v>
      </c>
      <c r="S26" s="20">
        <v>271.52</v>
      </c>
    </row>
    <row r="27" spans="1:19" x14ac:dyDescent="0.2">
      <c r="A27" s="16" t="s">
        <v>138</v>
      </c>
      <c r="B27" s="16" t="s">
        <v>139</v>
      </c>
      <c r="C27" s="16" t="s">
        <v>27</v>
      </c>
      <c r="D27" s="16">
        <v>444245</v>
      </c>
      <c r="E27" s="16" t="s">
        <v>69</v>
      </c>
      <c r="F27" s="16" t="s">
        <v>70</v>
      </c>
      <c r="G27" s="16" t="s">
        <v>30</v>
      </c>
      <c r="H27" s="16" t="s">
        <v>44</v>
      </c>
      <c r="I27" s="16" t="s">
        <v>32</v>
      </c>
      <c r="J27" s="16" t="s">
        <v>45</v>
      </c>
      <c r="K27" s="16">
        <v>253002</v>
      </c>
      <c r="L27" s="16" t="s">
        <v>140</v>
      </c>
      <c r="M27" s="16">
        <v>36000</v>
      </c>
      <c r="N27" s="16" t="s">
        <v>136</v>
      </c>
      <c r="O27" s="16">
        <v>36212</v>
      </c>
      <c r="P27" s="16" t="s">
        <v>141</v>
      </c>
      <c r="Q27" s="16" t="s">
        <v>142</v>
      </c>
      <c r="R27" s="16" t="s">
        <v>38</v>
      </c>
      <c r="S27" s="20">
        <v>440</v>
      </c>
    </row>
    <row r="28" spans="1:19" x14ac:dyDescent="0.2">
      <c r="A28" s="16" t="s">
        <v>148</v>
      </c>
      <c r="B28" s="16" t="s">
        <v>149</v>
      </c>
      <c r="C28" s="16" t="s">
        <v>27</v>
      </c>
      <c r="D28" s="16">
        <v>444245</v>
      </c>
      <c r="E28" s="16" t="s">
        <v>69</v>
      </c>
      <c r="F28" s="16" t="s">
        <v>70</v>
      </c>
      <c r="G28" s="16" t="s">
        <v>30</v>
      </c>
      <c r="H28" s="16" t="s">
        <v>109</v>
      </c>
      <c r="I28" s="16" t="s">
        <v>32</v>
      </c>
      <c r="J28" s="16" t="s">
        <v>150</v>
      </c>
      <c r="K28" s="16">
        <v>320004</v>
      </c>
      <c r="L28" s="16" t="s">
        <v>151</v>
      </c>
      <c r="M28" s="16">
        <v>32000</v>
      </c>
      <c r="N28" s="16" t="s">
        <v>152</v>
      </c>
      <c r="O28" s="16">
        <v>32000</v>
      </c>
      <c r="P28" s="16" t="s">
        <v>152</v>
      </c>
      <c r="Q28" s="16" t="s">
        <v>142</v>
      </c>
      <c r="R28" s="16" t="s">
        <v>73</v>
      </c>
      <c r="S28" s="20">
        <v>252.9966</v>
      </c>
    </row>
    <row r="29" spans="1:19" x14ac:dyDescent="0.2">
      <c r="A29" s="16" t="s">
        <v>25</v>
      </c>
      <c r="B29" s="16" t="s">
        <v>26</v>
      </c>
      <c r="C29" s="16" t="s">
        <v>27</v>
      </c>
      <c r="D29" s="16">
        <v>449700</v>
      </c>
      <c r="E29" s="16" t="s">
        <v>28</v>
      </c>
      <c r="F29" s="16" t="s">
        <v>29</v>
      </c>
      <c r="G29" s="16" t="s">
        <v>30</v>
      </c>
      <c r="H29" s="16" t="s">
        <v>31</v>
      </c>
      <c r="I29" s="16" t="s">
        <v>32</v>
      </c>
      <c r="J29" s="16" t="s">
        <v>33</v>
      </c>
      <c r="K29" s="16">
        <v>151878</v>
      </c>
      <c r="L29" s="16" t="s">
        <v>34</v>
      </c>
      <c r="M29" s="16">
        <v>26000</v>
      </c>
      <c r="N29" s="16" t="s">
        <v>35</v>
      </c>
      <c r="O29" s="16">
        <v>26436</v>
      </c>
      <c r="P29" s="16" t="s">
        <v>36</v>
      </c>
      <c r="Q29" s="16" t="s">
        <v>37</v>
      </c>
      <c r="R29" s="16" t="s">
        <v>38</v>
      </c>
      <c r="S29" s="20">
        <v>474.74</v>
      </c>
    </row>
    <row r="30" spans="1:19" x14ac:dyDescent="0.2">
      <c r="A30" s="16" t="s">
        <v>97</v>
      </c>
      <c r="B30" s="16" t="s">
        <v>98</v>
      </c>
      <c r="C30" s="16" t="s">
        <v>27</v>
      </c>
      <c r="D30" s="16">
        <v>449700</v>
      </c>
      <c r="E30" s="16" t="s">
        <v>28</v>
      </c>
      <c r="F30" s="16" t="s">
        <v>29</v>
      </c>
      <c r="G30" s="16" t="s">
        <v>30</v>
      </c>
      <c r="H30" s="16" t="s">
        <v>99</v>
      </c>
      <c r="I30" s="16" t="s">
        <v>32</v>
      </c>
      <c r="J30" s="16" t="s">
        <v>100</v>
      </c>
      <c r="K30" s="16">
        <v>194020</v>
      </c>
      <c r="L30" s="16" t="s">
        <v>101</v>
      </c>
      <c r="M30" s="16">
        <v>30000</v>
      </c>
      <c r="N30" s="16" t="s">
        <v>102</v>
      </c>
      <c r="O30" s="16">
        <v>30202</v>
      </c>
      <c r="P30" s="16" t="s">
        <v>103</v>
      </c>
      <c r="Q30" s="16" t="s">
        <v>104</v>
      </c>
      <c r="R30" s="16" t="s">
        <v>48</v>
      </c>
      <c r="S30" s="20">
        <v>665.41</v>
      </c>
    </row>
    <row r="31" spans="1:19" x14ac:dyDescent="0.2">
      <c r="A31" s="16" t="s">
        <v>205</v>
      </c>
      <c r="B31" s="16" t="s">
        <v>206</v>
      </c>
      <c r="C31" s="16" t="s">
        <v>27</v>
      </c>
      <c r="D31" s="16">
        <v>449700</v>
      </c>
      <c r="E31" s="16" t="s">
        <v>28</v>
      </c>
      <c r="F31" s="16" t="s">
        <v>29</v>
      </c>
      <c r="G31" s="16" t="s">
        <v>30</v>
      </c>
      <c r="H31" s="16" t="s">
        <v>53</v>
      </c>
      <c r="I31" s="16" t="s">
        <v>32</v>
      </c>
      <c r="J31" s="16" t="s">
        <v>54</v>
      </c>
      <c r="K31" s="16">
        <v>985531</v>
      </c>
      <c r="L31" s="16" t="s">
        <v>207</v>
      </c>
      <c r="M31" s="16">
        <v>99900</v>
      </c>
      <c r="N31" s="16" t="s">
        <v>175</v>
      </c>
      <c r="O31" s="16">
        <v>96120</v>
      </c>
      <c r="P31" s="16" t="s">
        <v>208</v>
      </c>
      <c r="Q31" s="16" t="s">
        <v>47</v>
      </c>
      <c r="R31" s="16" t="s">
        <v>48</v>
      </c>
      <c r="S31" s="20">
        <v>687</v>
      </c>
    </row>
    <row r="32" spans="1:19" x14ac:dyDescent="0.2">
      <c r="A32" s="16" t="s">
        <v>178</v>
      </c>
      <c r="B32" s="16" t="s">
        <v>179</v>
      </c>
      <c r="C32" s="16" t="s">
        <v>27</v>
      </c>
      <c r="D32" s="16">
        <v>464838</v>
      </c>
      <c r="E32" s="16" t="s">
        <v>180</v>
      </c>
      <c r="F32" s="16" t="s">
        <v>181</v>
      </c>
      <c r="G32" s="16" t="s">
        <v>30</v>
      </c>
      <c r="H32" s="16" t="s">
        <v>182</v>
      </c>
      <c r="I32" s="16" t="s">
        <v>32</v>
      </c>
      <c r="J32" s="16" t="s">
        <v>183</v>
      </c>
      <c r="K32" s="16">
        <v>925964</v>
      </c>
      <c r="L32" s="16" t="s">
        <v>184</v>
      </c>
      <c r="M32" s="16">
        <v>99900</v>
      </c>
      <c r="N32" s="16" t="s">
        <v>175</v>
      </c>
      <c r="O32" s="16">
        <v>93720</v>
      </c>
      <c r="P32" s="16" t="s">
        <v>185</v>
      </c>
      <c r="Q32" s="16" t="s">
        <v>186</v>
      </c>
      <c r="R32" s="16" t="s">
        <v>38</v>
      </c>
      <c r="S32" s="20">
        <v>39</v>
      </c>
    </row>
    <row r="33" spans="18:19" ht="13.5" thickBot="1" x14ac:dyDescent="0.25"/>
    <row r="34" spans="18:19" x14ac:dyDescent="0.2">
      <c r="R34" s="7" t="s">
        <v>19</v>
      </c>
      <c r="S34" s="8" t="e">
        <f>AVERAGE(S1:S2)</f>
        <v>#DIV/0!</v>
      </c>
    </row>
    <row r="35" spans="18:19" x14ac:dyDescent="0.2">
      <c r="R35" s="9" t="s">
        <v>20</v>
      </c>
      <c r="S35" s="10" t="e">
        <f>_xlfn.STDEV.P(S1:S2)</f>
        <v>#DIV/0!</v>
      </c>
    </row>
    <row r="36" spans="18:19" x14ac:dyDescent="0.2">
      <c r="R36" s="9" t="s">
        <v>21</v>
      </c>
      <c r="S36" s="11" t="e">
        <f>S35/S34</f>
        <v>#DIV/0!</v>
      </c>
    </row>
    <row r="37" spans="18:19" ht="13.5" thickBot="1" x14ac:dyDescent="0.25">
      <c r="R37" s="12" t="s">
        <v>22</v>
      </c>
      <c r="S37" s="13" t="e">
        <f>MEDIAN(S1:S2)</f>
        <v>#NUM!</v>
      </c>
    </row>
    <row r="38" spans="18:19" ht="13.5" thickBot="1" x14ac:dyDescent="0.25">
      <c r="R38" s="14" t="e">
        <f>IF(S36&gt;25%,"PREÇO MEDIANA","PREÇO MÉDIA")</f>
        <v>#DIV/0!</v>
      </c>
      <c r="S38" s="15" t="e">
        <f>IF(S36&gt;25%,S37,S34)</f>
        <v>#DIV/0!</v>
      </c>
    </row>
  </sheetData>
  <autoFilter ref="A6:S780" xr:uid="{00F4164D-E136-41D2-93F7-0A5BF5B95E01}">
    <sortState xmlns:xlrd2="http://schemas.microsoft.com/office/spreadsheetml/2017/richdata2" ref="A7:S32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2021-06-01T12:29:28Z</dcterms:modified>
</cp:coreProperties>
</file>